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 TRANSPARENCIA 2018\OFICIOS CONTESTADOS\OFICIO 0778 ENERO 2018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9" i="1" s="1"/>
  <c r="C10" i="1"/>
  <c r="C8" i="1" s="1"/>
  <c r="G11" i="1"/>
  <c r="C15" i="1"/>
  <c r="C13" i="1" s="1"/>
  <c r="C16" i="1"/>
  <c r="G22" i="1"/>
  <c r="C29" i="1"/>
  <c r="C27" i="1" s="1"/>
  <c r="C31" i="1"/>
  <c r="C34" i="1"/>
  <c r="G35" i="1"/>
  <c r="C38" i="1"/>
  <c r="G40" i="1"/>
  <c r="G42" i="1"/>
  <c r="C44" i="1"/>
  <c r="G45" i="1"/>
  <c r="C49" i="1" l="1"/>
</calcChain>
</file>

<file path=xl/sharedStrings.xml><?xml version="1.0" encoding="utf-8"?>
<sst xmlns="http://schemas.openxmlformats.org/spreadsheetml/2006/main" count="81" uniqueCount="81">
  <si>
    <t>TOTAL DE EGRESOS</t>
  </si>
  <si>
    <t>TOTAL DE INGRESOS</t>
  </si>
  <si>
    <t>INTERESES DE LA DEUDA INTERNA CON INSTITUC. DE CREDITO</t>
  </si>
  <si>
    <t>AMORTIZACION DE LA DEUDA INTERNA CON INST. DE CREDITO</t>
  </si>
  <si>
    <t>ESTATALES, FONDEREG</t>
  </si>
  <si>
    <t>DEUDA PUBLICA</t>
  </si>
  <si>
    <t>FEDERALES, FORTALECE</t>
  </si>
  <si>
    <t>DIVISION DE TERRENOS Y CONST. DE OBRAS DE URBANIZACION</t>
  </si>
  <si>
    <t>C O N V E N I O S</t>
  </si>
  <si>
    <t>EDIFICACION NO HABITACIONAL</t>
  </si>
  <si>
    <t>INVERSION PUBLICA</t>
  </si>
  <si>
    <t>EQUIPOS Y APARATOS AUDIOVISUALES</t>
  </si>
  <si>
    <t>BIENES MUEBLES E INMUEBLES</t>
  </si>
  <si>
    <t>APORTACION DEL FONDO DE FORTALECIMIENTO M</t>
  </si>
  <si>
    <t>JUBILACIONES</t>
  </si>
  <si>
    <t>APORTACION DEL FONDO DE INFRAESTRUCTURA</t>
  </si>
  <si>
    <t>BECAS Y OTRAS AYUDAS PARA PROGRAMAS DE CAPACITACION</t>
  </si>
  <si>
    <t>A P O R T A C I O N  E S</t>
  </si>
  <si>
    <t>AYUDAS SOCIALES A PERSONAS</t>
  </si>
  <si>
    <t>TRANSFERENCIAS A ENTIDAES  ( DIF )</t>
  </si>
  <si>
    <t>PARTICIPACIONES ESTATALES</t>
  </si>
  <si>
    <t>TRANSFERENCIASSUBSIDIOS Y OTRAS AYUDAS</t>
  </si>
  <si>
    <t>PARTICIPACIONES FEDERALES</t>
  </si>
  <si>
    <t>GASTOS DE ORDEN SOCIAL Y CULTURAL</t>
  </si>
  <si>
    <t>PARTICIPACIONES</t>
  </si>
  <si>
    <t>INTALACION, REPARAC. Y MANT. DE DE MAQUINARIA I OTROS EQ</t>
  </si>
  <si>
    <t>REPARAC. Y MANTENIMIENTO DE EQUIPO DE TRANSPORTE</t>
  </si>
  <si>
    <t>MULTAS</t>
  </si>
  <si>
    <t>SERVICIOS FINANCIEROS Y BANCARIOS</t>
  </si>
  <si>
    <t>APTOVECHAMIENTOS</t>
  </si>
  <si>
    <t>SERVICIOS DE APOYO ADMINISTRATIVO</t>
  </si>
  <si>
    <t>SERVICIOS DE DISEÑO, ARQUIT., INGENIERIA Y ACTIV. RELACION</t>
  </si>
  <si>
    <t>OTROS PRODUCTOS NO ESPECIFICADOS</t>
  </si>
  <si>
    <t>SERVICIOS LEGALES DE CONTABILIDAD, AUDITORIA Y RELAC.</t>
  </si>
  <si>
    <t>FORMAS Y EDICIONES IMPRESAS</t>
  </si>
  <si>
    <t>ARRENDAMIENTO DE MAQUINARIA</t>
  </si>
  <si>
    <t>P R O D U C T O S</t>
  </si>
  <si>
    <t>ARRENDAMIENTO DE EDIFICIOS</t>
  </si>
  <si>
    <t>TELEFONIA CELULAR</t>
  </si>
  <si>
    <t>REVISION Y AUTORIZACION DE AVALUOS</t>
  </si>
  <si>
    <t>TELEFONIA TRADICIONAL</t>
  </si>
  <si>
    <t>CERTIFICACIONES CATASTRALES</t>
  </si>
  <si>
    <t>ENERGIA ELECTRICA</t>
  </si>
  <si>
    <t>EXPEDICION DE CERTIF. CERTIFICAC CONSTANC.  COPIAS</t>
  </si>
  <si>
    <t>SERVICIOS GENERALES</t>
  </si>
  <si>
    <t>AUTORIZACION DE MATANZA</t>
  </si>
  <si>
    <t>REFACCIONES, ACCS. MENORES DE EQUIPO DE TRANSPORTE</t>
  </si>
  <si>
    <t>3% PARA LA INFRAESTRUCTURA. BASICA EXISTENTE</t>
  </si>
  <si>
    <t>HERRAMIENTAS MENORES</t>
  </si>
  <si>
    <t>20 % PARA EL SANEAMIENTO DE LAS AGUAS RESIDUALES</t>
  </si>
  <si>
    <t>VESTUARIO Y UNIFORMES</t>
  </si>
  <si>
    <t>SERVICIO DOMESTICO</t>
  </si>
  <si>
    <t>COMBUSTIBLES LUBRICANTES Y ADITIVOS</t>
  </si>
  <si>
    <t>INHUMACIONES Y REINHUMACIONES</t>
  </si>
  <si>
    <t>MATERIALES, ACCESORIOS Y SUMINISTROS MEDICOS</t>
  </si>
  <si>
    <t>DESIGNACION DE NUMERO OFICIAL</t>
  </si>
  <si>
    <t>OTROS MATERIALES Y ARTICULOS PARA LA CONSTRUCCION</t>
  </si>
  <si>
    <t>LICENCIAS DE CONSTRUCCION</t>
  </si>
  <si>
    <t>MATERIAL ELECTRICO Y ELECTRONICO</t>
  </si>
  <si>
    <t>LICENCIAS PERMISOS DISTINTOS ALOS ANTERIORES</t>
  </si>
  <si>
    <t>MAT. PARA EL REGISTRO E IDENTIFICACION DE BIENES Y PERSO.</t>
  </si>
  <si>
    <t>PUESTOS PERMANENTES Y EVENTUALES</t>
  </si>
  <si>
    <t>MATERIALES, UTILES Y EQUIPOS MENORES DE TECNOLOGIA</t>
  </si>
  <si>
    <t>D E R E C H O S</t>
  </si>
  <si>
    <t>MATERIALES, UTILES Y EQUIPOS MENORES DE OFICINA</t>
  </si>
  <si>
    <t>MATERIALES Y SUMINISTROS</t>
  </si>
  <si>
    <t>TRANSMISIONES PATRIMONIALES</t>
  </si>
  <si>
    <t>INDEMNIZACIONES</t>
  </si>
  <si>
    <t>PREDIOS URBANOS</t>
  </si>
  <si>
    <t>HORAS EXTRAORDINARIAS</t>
  </si>
  <si>
    <t>ESPECTACULOS TAURINOS Y ECUESTRES</t>
  </si>
  <si>
    <t>SUELDO BASE AL PERSONAL EVENTUAL</t>
  </si>
  <si>
    <t>I M P U E S T O S</t>
  </si>
  <si>
    <t>SUELDOS BASE AL PERSONAL PERMANENTE</t>
  </si>
  <si>
    <t>DIETAS</t>
  </si>
  <si>
    <t>SERVICIOS PERSONALES</t>
  </si>
  <si>
    <t>E  G  R  E  S  O  S</t>
  </si>
  <si>
    <t>I N G R E S O S</t>
  </si>
  <si>
    <t>DEL 1 AL 31 DE OCTUBRE DE 2017</t>
  </si>
  <si>
    <t>ESTADO DE INGRESOS Y EGRESOS</t>
  </si>
  <si>
    <t>MUNICIPIO DE SAN JUANITO DE ESCOBEDO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</si>
</sst>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 Black"/>
      <family val="2"/>
    </font>
    <font>
      <b/>
      <i/>
      <u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Calibri Light"/>
      <family val="2"/>
    </font>
    <font>
      <b/>
      <i/>
      <sz val="9"/>
      <color theme="1"/>
      <name val="Arial Narrow"/>
      <family val="2"/>
    </font>
    <font>
      <b/>
      <u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i/>
      <u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9" fillId="2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43" fontId="2" fillId="4" borderId="1" xfId="1" applyFont="1" applyFill="1" applyBorder="1" applyAlignment="1">
      <alignment wrapText="1"/>
    </xf>
    <xf numFmtId="43" fontId="6" fillId="3" borderId="0" xfId="1" applyFont="1" applyFill="1" applyBorder="1" applyAlignment="1">
      <alignment wrapText="1"/>
    </xf>
    <xf numFmtId="0" fontId="6" fillId="0" borderId="0" xfId="0" applyFont="1" applyBorder="1" applyAlignment="1">
      <alignment horizontal="left" wrapText="1"/>
    </xf>
    <xf numFmtId="0" fontId="3" fillId="4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6" fillId="0" borderId="3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6" fillId="4" borderId="3" xfId="0" applyFont="1" applyFill="1" applyBorder="1" applyAlignment="1">
      <alignment horizontal="left" wrapText="1"/>
    </xf>
    <xf numFmtId="43" fontId="2" fillId="4" borderId="0" xfId="1" applyFont="1" applyFill="1" applyBorder="1" applyAlignment="1">
      <alignment wrapText="1"/>
    </xf>
    <xf numFmtId="43" fontId="7" fillId="0" borderId="0" xfId="1" applyFont="1" applyFill="1" applyBorder="1" applyAlignment="1">
      <alignment wrapText="1"/>
    </xf>
    <xf numFmtId="0" fontId="6" fillId="0" borderId="3" xfId="0" applyFont="1" applyBorder="1" applyAlignment="1">
      <alignment horizontal="left" wrapText="1"/>
    </xf>
    <xf numFmtId="43" fontId="7" fillId="0" borderId="4" xfId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7" fillId="0" borderId="2" xfId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2" fillId="2" borderId="1" xfId="1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workbookViewId="0">
      <selection activeCell="F53" sqref="F53"/>
    </sheetView>
  </sheetViews>
  <sheetFormatPr baseColWidth="10" defaultRowHeight="15" x14ac:dyDescent="0.25"/>
  <cols>
    <col min="1" max="1" width="5.7109375" customWidth="1"/>
    <col min="2" max="2" width="37.140625" customWidth="1"/>
    <col min="3" max="3" width="13.28515625" customWidth="1"/>
    <col min="4" max="4" width="2.7109375" customWidth="1"/>
    <col min="5" max="5" width="4.28515625" customWidth="1"/>
    <col min="6" max="6" width="39.28515625" customWidth="1"/>
    <col min="7" max="7" width="14.7109375" customWidth="1"/>
  </cols>
  <sheetData>
    <row r="1" spans="1:7" ht="17.25" thickBot="1" x14ac:dyDescent="0.35">
      <c r="A1" s="15" t="s">
        <v>80</v>
      </c>
      <c r="B1" s="14"/>
      <c r="C1" s="14"/>
      <c r="D1" s="14"/>
      <c r="E1" s="14"/>
      <c r="F1" s="14"/>
      <c r="G1" s="13"/>
    </row>
    <row r="2" spans="1:7" ht="16.5" x14ac:dyDescent="0.3">
      <c r="A2" s="12" t="s">
        <v>79</v>
      </c>
      <c r="B2" s="11"/>
      <c r="C2" s="11"/>
      <c r="D2" s="11"/>
      <c r="E2" s="11"/>
      <c r="F2" s="11"/>
      <c r="G2" s="10"/>
    </row>
    <row r="3" spans="1:7" ht="16.5" x14ac:dyDescent="0.3">
      <c r="A3" s="9" t="s">
        <v>78</v>
      </c>
      <c r="B3" s="8"/>
      <c r="C3" s="8"/>
      <c r="D3" s="8"/>
      <c r="E3" s="8"/>
      <c r="F3" s="8"/>
      <c r="G3" s="7"/>
    </row>
    <row r="4" spans="1:7" x14ac:dyDescent="0.25">
      <c r="A4" s="6" t="s">
        <v>77</v>
      </c>
      <c r="B4" s="4"/>
      <c r="C4" s="4"/>
      <c r="D4" s="5"/>
      <c r="E4" s="4" t="s">
        <v>76</v>
      </c>
      <c r="F4" s="4"/>
      <c r="G4" s="3"/>
    </row>
    <row r="5" spans="1:7" s="22" customFormat="1" x14ac:dyDescent="0.25">
      <c r="A5" s="16"/>
      <c r="B5" s="17"/>
      <c r="C5" s="18"/>
      <c r="D5" s="19"/>
      <c r="E5" s="20"/>
      <c r="F5" s="21" t="s">
        <v>75</v>
      </c>
      <c r="G5" s="18">
        <f>SUM(G6:G10)</f>
        <v>1062894.6499999999</v>
      </c>
    </row>
    <row r="6" spans="1:7" s="22" customFormat="1" x14ac:dyDescent="0.25">
      <c r="A6" s="16"/>
      <c r="B6" s="23"/>
      <c r="C6" s="2"/>
      <c r="D6" s="19"/>
      <c r="E6" s="24">
        <v>1111</v>
      </c>
      <c r="F6" s="25" t="s">
        <v>74</v>
      </c>
      <c r="G6" s="26">
        <v>200260</v>
      </c>
    </row>
    <row r="7" spans="1:7" s="22" customFormat="1" x14ac:dyDescent="0.25">
      <c r="A7" s="27"/>
      <c r="B7" s="28"/>
      <c r="C7" s="29"/>
      <c r="D7" s="30"/>
      <c r="E7" s="24">
        <v>1131</v>
      </c>
      <c r="F7" s="25" t="s">
        <v>73</v>
      </c>
      <c r="G7" s="26">
        <v>555568.12</v>
      </c>
    </row>
    <row r="8" spans="1:7" s="22" customFormat="1" x14ac:dyDescent="0.25">
      <c r="A8" s="31"/>
      <c r="B8" s="21" t="s">
        <v>72</v>
      </c>
      <c r="C8" s="32">
        <f>SUM(C9:C11)</f>
        <v>50848.28</v>
      </c>
      <c r="D8" s="30"/>
      <c r="E8" s="24">
        <v>1221</v>
      </c>
      <c r="F8" s="25" t="s">
        <v>71</v>
      </c>
      <c r="G8" s="26">
        <v>238619.53</v>
      </c>
    </row>
    <row r="9" spans="1:7" s="22" customFormat="1" x14ac:dyDescent="0.25">
      <c r="A9" s="31">
        <v>11160</v>
      </c>
      <c r="B9" s="2" t="s">
        <v>70</v>
      </c>
      <c r="C9" s="33">
        <v>2000</v>
      </c>
      <c r="D9" s="30"/>
      <c r="E9" s="24">
        <v>1331</v>
      </c>
      <c r="F9" s="25" t="s">
        <v>69</v>
      </c>
      <c r="G9" s="26">
        <v>47023</v>
      </c>
    </row>
    <row r="10" spans="1:7" s="22" customFormat="1" x14ac:dyDescent="0.25">
      <c r="A10" s="34">
        <v>12120</v>
      </c>
      <c r="B10" s="2" t="s">
        <v>68</v>
      </c>
      <c r="C10" s="33">
        <f>6085.49+5342.88</f>
        <v>11428.369999999999</v>
      </c>
      <c r="D10" s="30"/>
      <c r="E10" s="24">
        <v>1521</v>
      </c>
      <c r="F10" s="25" t="s">
        <v>67</v>
      </c>
      <c r="G10" s="26">
        <v>21424</v>
      </c>
    </row>
    <row r="11" spans="1:7" s="22" customFormat="1" x14ac:dyDescent="0.25">
      <c r="A11" s="34">
        <v>12210</v>
      </c>
      <c r="B11" s="2" t="s">
        <v>66</v>
      </c>
      <c r="C11" s="35">
        <v>37419.910000000003</v>
      </c>
      <c r="D11" s="30"/>
      <c r="E11" s="24"/>
      <c r="F11" s="21" t="s">
        <v>65</v>
      </c>
      <c r="G11" s="18">
        <f>SUM(G12:G21)</f>
        <v>254904.83</v>
      </c>
    </row>
    <row r="12" spans="1:7" s="22" customFormat="1" ht="27" x14ac:dyDescent="0.25">
      <c r="A12" s="34"/>
      <c r="B12" s="2"/>
      <c r="C12" s="33"/>
      <c r="D12" s="30"/>
      <c r="E12" s="24">
        <v>2111</v>
      </c>
      <c r="F12" s="25" t="s">
        <v>64</v>
      </c>
      <c r="G12" s="26">
        <v>3394.81</v>
      </c>
    </row>
    <row r="13" spans="1:7" s="22" customFormat="1" ht="27" x14ac:dyDescent="0.25">
      <c r="A13" s="31"/>
      <c r="B13" s="21" t="s">
        <v>63</v>
      </c>
      <c r="C13" s="32">
        <f>SUM(C14:C25)</f>
        <v>118338.78</v>
      </c>
      <c r="D13" s="30"/>
      <c r="E13" s="24">
        <v>2141</v>
      </c>
      <c r="F13" s="36" t="s">
        <v>62</v>
      </c>
      <c r="G13" s="26">
        <v>380</v>
      </c>
    </row>
    <row r="14" spans="1:7" s="22" customFormat="1" ht="27" x14ac:dyDescent="0.25">
      <c r="A14" s="34">
        <v>41120</v>
      </c>
      <c r="B14" s="2" t="s">
        <v>61</v>
      </c>
      <c r="C14" s="33">
        <v>50371</v>
      </c>
      <c r="D14" s="30"/>
      <c r="E14" s="24">
        <v>2181</v>
      </c>
      <c r="F14" s="25" t="s">
        <v>60</v>
      </c>
      <c r="G14" s="26">
        <v>11708.68</v>
      </c>
    </row>
    <row r="15" spans="1:7" s="22" customFormat="1" ht="27" x14ac:dyDescent="0.25">
      <c r="A15" s="34">
        <v>43012</v>
      </c>
      <c r="B15" s="1" t="s">
        <v>59</v>
      </c>
      <c r="C15" s="33">
        <f>633+1208+1192</f>
        <v>3033</v>
      </c>
      <c r="D15" s="30"/>
      <c r="E15" s="24">
        <v>2461</v>
      </c>
      <c r="F15" s="25" t="s">
        <v>58</v>
      </c>
      <c r="G15" s="26">
        <v>287</v>
      </c>
    </row>
    <row r="16" spans="1:7" s="22" customFormat="1" ht="27" x14ac:dyDescent="0.25">
      <c r="A16" s="34">
        <v>43030</v>
      </c>
      <c r="B16" s="1" t="s">
        <v>57</v>
      </c>
      <c r="C16" s="33">
        <f>1183.52</f>
        <v>1183.52</v>
      </c>
      <c r="D16" s="30"/>
      <c r="E16" s="24">
        <v>2491</v>
      </c>
      <c r="F16" s="25" t="s">
        <v>56</v>
      </c>
      <c r="G16" s="26">
        <v>6257.88</v>
      </c>
    </row>
    <row r="17" spans="1:7" s="22" customFormat="1" ht="27" x14ac:dyDescent="0.25">
      <c r="A17" s="34">
        <v>43041</v>
      </c>
      <c r="B17" s="2" t="s">
        <v>55</v>
      </c>
      <c r="C17" s="33">
        <v>430.7</v>
      </c>
      <c r="D17" s="30"/>
      <c r="E17" s="24">
        <v>2541</v>
      </c>
      <c r="F17" s="25" t="s">
        <v>54</v>
      </c>
      <c r="G17" s="26">
        <v>2987</v>
      </c>
    </row>
    <row r="18" spans="1:7" s="22" customFormat="1" x14ac:dyDescent="0.25">
      <c r="A18" s="34">
        <v>43070</v>
      </c>
      <c r="B18" s="2" t="s">
        <v>53</v>
      </c>
      <c r="C18" s="33">
        <v>316</v>
      </c>
      <c r="D18" s="30"/>
      <c r="E18" s="24">
        <v>2611</v>
      </c>
      <c r="F18" s="25" t="s">
        <v>52</v>
      </c>
      <c r="G18" s="26">
        <v>219419.22</v>
      </c>
    </row>
    <row r="19" spans="1:7" s="22" customFormat="1" x14ac:dyDescent="0.25">
      <c r="A19" s="34">
        <v>43090</v>
      </c>
      <c r="B19" s="1" t="s">
        <v>51</v>
      </c>
      <c r="C19" s="33">
        <v>28003.53</v>
      </c>
      <c r="D19" s="30"/>
      <c r="E19" s="24">
        <v>2711</v>
      </c>
      <c r="F19" s="25" t="s">
        <v>50</v>
      </c>
      <c r="G19" s="26">
        <v>522</v>
      </c>
    </row>
    <row r="20" spans="1:7" s="22" customFormat="1" ht="27" x14ac:dyDescent="0.25">
      <c r="A20" s="34">
        <v>43094</v>
      </c>
      <c r="B20" s="1" t="s">
        <v>49</v>
      </c>
      <c r="C20" s="33">
        <v>7273.64</v>
      </c>
      <c r="D20" s="30"/>
      <c r="E20" s="24">
        <v>2911</v>
      </c>
      <c r="F20" s="25" t="s">
        <v>48</v>
      </c>
      <c r="G20" s="26">
        <v>200</v>
      </c>
    </row>
    <row r="21" spans="1:7" s="22" customFormat="1" ht="27" x14ac:dyDescent="0.25">
      <c r="A21" s="34">
        <v>43095</v>
      </c>
      <c r="B21" s="2" t="s">
        <v>47</v>
      </c>
      <c r="C21" s="33">
        <v>1091.05</v>
      </c>
      <c r="D21" s="30"/>
      <c r="E21" s="24">
        <v>2961</v>
      </c>
      <c r="F21" s="25" t="s">
        <v>46</v>
      </c>
      <c r="G21" s="37">
        <v>9748.24</v>
      </c>
    </row>
    <row r="22" spans="1:7" s="22" customFormat="1" x14ac:dyDescent="0.25">
      <c r="A22" s="34">
        <v>43110</v>
      </c>
      <c r="B22" s="2" t="s">
        <v>45</v>
      </c>
      <c r="C22" s="33">
        <v>6627</v>
      </c>
      <c r="D22" s="38"/>
      <c r="E22" s="24"/>
      <c r="F22" s="21" t="s">
        <v>44</v>
      </c>
      <c r="G22" s="18">
        <f>SUM(G23:G34)</f>
        <v>457016.59</v>
      </c>
    </row>
    <row r="23" spans="1:7" s="22" customFormat="1" ht="27" x14ac:dyDescent="0.25">
      <c r="A23" s="34">
        <v>43310</v>
      </c>
      <c r="B23" s="2" t="s">
        <v>43</v>
      </c>
      <c r="C23" s="33">
        <v>15578.34</v>
      </c>
      <c r="D23" s="38"/>
      <c r="E23" s="24">
        <v>3111</v>
      </c>
      <c r="F23" s="25" t="s">
        <v>42</v>
      </c>
      <c r="G23" s="26">
        <v>324264</v>
      </c>
    </row>
    <row r="24" spans="1:7" s="22" customFormat="1" x14ac:dyDescent="0.25">
      <c r="A24" s="34">
        <v>43420</v>
      </c>
      <c r="B24" s="2" t="s">
        <v>41</v>
      </c>
      <c r="C24" s="33">
        <v>2923</v>
      </c>
      <c r="D24" s="38"/>
      <c r="E24" s="24">
        <v>3141</v>
      </c>
      <c r="F24" s="25" t="s">
        <v>40</v>
      </c>
      <c r="G24" s="26">
        <v>5335</v>
      </c>
    </row>
    <row r="25" spans="1:7" s="22" customFormat="1" x14ac:dyDescent="0.25">
      <c r="A25" s="34">
        <v>43424</v>
      </c>
      <c r="B25" s="2" t="s">
        <v>39</v>
      </c>
      <c r="C25" s="33">
        <v>1508</v>
      </c>
      <c r="D25" s="38"/>
      <c r="E25" s="24">
        <v>3151</v>
      </c>
      <c r="F25" s="25" t="s">
        <v>38</v>
      </c>
      <c r="G25" s="26">
        <v>10761</v>
      </c>
    </row>
    <row r="26" spans="1:7" s="22" customFormat="1" x14ac:dyDescent="0.25">
      <c r="A26" s="27"/>
      <c r="B26" s="28"/>
      <c r="C26" s="29"/>
      <c r="D26" s="38"/>
      <c r="E26" s="24">
        <v>3221</v>
      </c>
      <c r="F26" s="25" t="s">
        <v>37</v>
      </c>
      <c r="G26" s="26">
        <v>3000</v>
      </c>
    </row>
    <row r="27" spans="1:7" s="22" customFormat="1" x14ac:dyDescent="0.25">
      <c r="A27" s="31"/>
      <c r="B27" s="21" t="s">
        <v>36</v>
      </c>
      <c r="C27" s="32">
        <f>SUM(C28:C29)</f>
        <v>14708.29</v>
      </c>
      <c r="D27" s="38"/>
      <c r="E27" s="24">
        <v>3261</v>
      </c>
      <c r="F27" s="25" t="s">
        <v>35</v>
      </c>
      <c r="G27" s="26">
        <v>5220</v>
      </c>
    </row>
    <row r="28" spans="1:7" s="22" customFormat="1" ht="27" x14ac:dyDescent="0.25">
      <c r="A28" s="34">
        <v>51991</v>
      </c>
      <c r="B28" s="2" t="s">
        <v>34</v>
      </c>
      <c r="C28" s="33">
        <v>10272</v>
      </c>
      <c r="D28" s="38"/>
      <c r="E28" s="24">
        <v>3311</v>
      </c>
      <c r="F28" s="25" t="s">
        <v>33</v>
      </c>
      <c r="G28" s="26">
        <v>9860</v>
      </c>
    </row>
    <row r="29" spans="1:7" s="22" customFormat="1" ht="27" x14ac:dyDescent="0.25">
      <c r="A29" s="34">
        <v>51999</v>
      </c>
      <c r="B29" s="2" t="s">
        <v>32</v>
      </c>
      <c r="C29" s="35">
        <f>4430+6.29</f>
        <v>4436.29</v>
      </c>
      <c r="D29" s="38"/>
      <c r="E29" s="24">
        <v>3321</v>
      </c>
      <c r="F29" s="25" t="s">
        <v>31</v>
      </c>
      <c r="G29" s="26">
        <v>16704</v>
      </c>
    </row>
    <row r="30" spans="1:7" s="22" customFormat="1" x14ac:dyDescent="0.25">
      <c r="A30" s="34"/>
      <c r="B30" s="21"/>
      <c r="C30" s="32"/>
      <c r="D30" s="38"/>
      <c r="E30" s="24">
        <v>3361</v>
      </c>
      <c r="F30" s="36" t="s">
        <v>30</v>
      </c>
      <c r="G30" s="26">
        <v>2321.1999999999998</v>
      </c>
    </row>
    <row r="31" spans="1:7" s="22" customFormat="1" x14ac:dyDescent="0.25">
      <c r="A31" s="34"/>
      <c r="B31" s="21" t="s">
        <v>29</v>
      </c>
      <c r="C31" s="32">
        <f>SUM(C32)</f>
        <v>14760</v>
      </c>
      <c r="D31" s="38"/>
      <c r="E31" s="24">
        <v>3411</v>
      </c>
      <c r="F31" s="36" t="s">
        <v>28</v>
      </c>
      <c r="G31" s="26">
        <v>2783.3</v>
      </c>
    </row>
    <row r="32" spans="1:7" s="22" customFormat="1" ht="27" x14ac:dyDescent="0.25">
      <c r="A32" s="34">
        <v>61210</v>
      </c>
      <c r="B32" s="2" t="s">
        <v>27</v>
      </c>
      <c r="C32" s="35">
        <v>14760</v>
      </c>
      <c r="D32" s="38"/>
      <c r="E32" s="24">
        <v>3551</v>
      </c>
      <c r="F32" s="25" t="s">
        <v>26</v>
      </c>
      <c r="G32" s="26">
        <v>7976.09</v>
      </c>
    </row>
    <row r="33" spans="1:7" s="22" customFormat="1" ht="27" x14ac:dyDescent="0.25">
      <c r="A33" s="27"/>
      <c r="B33" s="28"/>
      <c r="C33" s="29"/>
      <c r="D33" s="38"/>
      <c r="E33" s="24">
        <v>3571</v>
      </c>
      <c r="F33" s="25" t="s">
        <v>25</v>
      </c>
      <c r="G33" s="26">
        <v>4060</v>
      </c>
    </row>
    <row r="34" spans="1:7" s="22" customFormat="1" x14ac:dyDescent="0.25">
      <c r="A34" s="31"/>
      <c r="B34" s="21" t="s">
        <v>24</v>
      </c>
      <c r="C34" s="32">
        <f>SUM(C35:C36)</f>
        <v>1657634.86</v>
      </c>
      <c r="D34" s="38"/>
      <c r="E34" s="24">
        <v>3821</v>
      </c>
      <c r="F34" s="25" t="s">
        <v>23</v>
      </c>
      <c r="G34" s="37">
        <v>64732</v>
      </c>
    </row>
    <row r="35" spans="1:7" s="22" customFormat="1" x14ac:dyDescent="0.25">
      <c r="A35" s="34">
        <v>81110</v>
      </c>
      <c r="B35" s="2" t="s">
        <v>22</v>
      </c>
      <c r="C35" s="33">
        <v>1656223.26</v>
      </c>
      <c r="D35" s="38"/>
      <c r="E35" s="24"/>
      <c r="F35" s="21" t="s">
        <v>21</v>
      </c>
      <c r="G35" s="18">
        <f>SUM(G36:G39)</f>
        <v>164267</v>
      </c>
    </row>
    <row r="36" spans="1:7" s="22" customFormat="1" x14ac:dyDescent="0.25">
      <c r="A36" s="34">
        <v>81120</v>
      </c>
      <c r="B36" s="2" t="s">
        <v>20</v>
      </c>
      <c r="C36" s="35">
        <v>1411.6</v>
      </c>
      <c r="D36" s="38"/>
      <c r="E36" s="24">
        <v>4211</v>
      </c>
      <c r="F36" s="25" t="s">
        <v>19</v>
      </c>
      <c r="G36" s="26">
        <v>73000</v>
      </c>
    </row>
    <row r="37" spans="1:7" s="22" customFormat="1" x14ac:dyDescent="0.25">
      <c r="A37" s="34"/>
      <c r="B37" s="28"/>
      <c r="C37" s="29"/>
      <c r="D37" s="38"/>
      <c r="E37" s="24">
        <v>4411</v>
      </c>
      <c r="F37" s="25" t="s">
        <v>18</v>
      </c>
      <c r="G37" s="26">
        <v>41369</v>
      </c>
    </row>
    <row r="38" spans="1:7" s="22" customFormat="1" ht="27" x14ac:dyDescent="0.25">
      <c r="A38" s="34"/>
      <c r="B38" s="21" t="s">
        <v>17</v>
      </c>
      <c r="C38" s="32">
        <f>SUM(C39:C40)</f>
        <v>780562.24</v>
      </c>
      <c r="D38" s="38"/>
      <c r="E38" s="24">
        <v>4421</v>
      </c>
      <c r="F38" s="25" t="s">
        <v>16</v>
      </c>
      <c r="G38" s="26">
        <v>40252</v>
      </c>
    </row>
    <row r="39" spans="1:7" s="22" customFormat="1" x14ac:dyDescent="0.25">
      <c r="A39" s="34"/>
      <c r="B39" s="2" t="s">
        <v>15</v>
      </c>
      <c r="C39" s="33">
        <v>337975.1</v>
      </c>
      <c r="D39" s="38"/>
      <c r="E39" s="24">
        <v>4521</v>
      </c>
      <c r="F39" s="25" t="s">
        <v>14</v>
      </c>
      <c r="G39" s="37">
        <v>9646</v>
      </c>
    </row>
    <row r="40" spans="1:7" s="22" customFormat="1" ht="27" x14ac:dyDescent="0.25">
      <c r="A40" s="34"/>
      <c r="B40" s="2" t="s">
        <v>13</v>
      </c>
      <c r="C40" s="35">
        <v>442587.14</v>
      </c>
      <c r="D40" s="38"/>
      <c r="E40" s="24"/>
      <c r="F40" s="21" t="s">
        <v>12</v>
      </c>
      <c r="G40" s="18">
        <f>SUM(G41)</f>
        <v>48980</v>
      </c>
    </row>
    <row r="41" spans="1:7" s="22" customFormat="1" x14ac:dyDescent="0.25">
      <c r="A41" s="34"/>
      <c r="B41" s="1"/>
      <c r="C41" s="33"/>
      <c r="D41" s="38"/>
      <c r="E41" s="24">
        <v>5211</v>
      </c>
      <c r="F41" s="25" t="s">
        <v>11</v>
      </c>
      <c r="G41" s="26">
        <v>48980</v>
      </c>
    </row>
    <row r="42" spans="1:7" s="22" customFormat="1" x14ac:dyDescent="0.25">
      <c r="A42" s="27"/>
      <c r="B42" s="28"/>
      <c r="C42" s="29"/>
      <c r="D42" s="38"/>
      <c r="E42" s="24"/>
      <c r="F42" s="21" t="s">
        <v>10</v>
      </c>
      <c r="G42" s="18">
        <f>G43+G44</f>
        <v>1088641.75</v>
      </c>
    </row>
    <row r="43" spans="1:7" s="22" customFormat="1" x14ac:dyDescent="0.25">
      <c r="A43" s="34"/>
      <c r="B43" s="2"/>
      <c r="C43" s="33"/>
      <c r="D43" s="38"/>
      <c r="E43" s="24">
        <v>6121</v>
      </c>
      <c r="F43" s="28" t="s">
        <v>9</v>
      </c>
      <c r="G43" s="26">
        <v>1068191.75</v>
      </c>
    </row>
    <row r="44" spans="1:7" s="22" customFormat="1" ht="27" x14ac:dyDescent="0.25">
      <c r="A44" s="39"/>
      <c r="B44" s="21" t="s">
        <v>8</v>
      </c>
      <c r="C44" s="32">
        <f>SUM(C45:C46)</f>
        <v>749613.72</v>
      </c>
      <c r="D44" s="38"/>
      <c r="E44" s="24">
        <v>6141</v>
      </c>
      <c r="F44" s="25" t="s">
        <v>7</v>
      </c>
      <c r="G44" s="37">
        <v>20450</v>
      </c>
    </row>
    <row r="45" spans="1:7" s="22" customFormat="1" x14ac:dyDescent="0.25">
      <c r="A45" s="27">
        <v>83110</v>
      </c>
      <c r="B45" s="40" t="s">
        <v>6</v>
      </c>
      <c r="C45" s="33">
        <v>299613.71999999997</v>
      </c>
      <c r="D45" s="38"/>
      <c r="E45" s="24"/>
      <c r="F45" s="21" t="s">
        <v>5</v>
      </c>
      <c r="G45" s="18">
        <f>G46+G47</f>
        <v>332105.11</v>
      </c>
    </row>
    <row r="46" spans="1:7" s="22" customFormat="1" ht="27" x14ac:dyDescent="0.25">
      <c r="A46" s="34">
        <v>83110</v>
      </c>
      <c r="B46" s="40" t="s">
        <v>4</v>
      </c>
      <c r="C46" s="33">
        <v>450000</v>
      </c>
      <c r="D46" s="38"/>
      <c r="E46" s="24">
        <v>9111</v>
      </c>
      <c r="F46" s="25" t="s">
        <v>3</v>
      </c>
      <c r="G46" s="26">
        <v>196637.84</v>
      </c>
    </row>
    <row r="47" spans="1:7" s="22" customFormat="1" ht="27" x14ac:dyDescent="0.25">
      <c r="A47" s="41"/>
      <c r="B47" s="42"/>
      <c r="C47" s="33"/>
      <c r="D47" s="38"/>
      <c r="E47" s="24">
        <v>9211</v>
      </c>
      <c r="F47" s="25" t="s">
        <v>2</v>
      </c>
      <c r="G47" s="37">
        <v>135467.26999999999</v>
      </c>
    </row>
    <row r="48" spans="1:7" s="22" customFormat="1" x14ac:dyDescent="0.25">
      <c r="A48" s="41"/>
      <c r="B48" s="42"/>
      <c r="C48" s="33"/>
      <c r="D48" s="38"/>
      <c r="E48" s="24"/>
      <c r="F48" s="25"/>
      <c r="G48" s="26"/>
    </row>
    <row r="49" spans="1:7" s="22" customFormat="1" x14ac:dyDescent="0.25">
      <c r="A49" s="41"/>
      <c r="B49" s="43" t="s">
        <v>1</v>
      </c>
      <c r="C49" s="44">
        <f>C44+C38+C34+C31+C27+C13+C8</f>
        <v>3386466.17</v>
      </c>
      <c r="D49" s="38"/>
      <c r="E49" s="24"/>
      <c r="F49" s="43" t="s">
        <v>0</v>
      </c>
      <c r="G49" s="44">
        <f>G5+G11+G22+G35+G40+G42+G45</f>
        <v>3408809.93</v>
      </c>
    </row>
    <row r="50" spans="1:7" s="22" customFormat="1" x14ac:dyDescent="0.25"/>
    <row r="51" spans="1:7" s="22" customFormat="1" x14ac:dyDescent="0.25"/>
    <row r="52" spans="1:7" s="22" customFormat="1" x14ac:dyDescent="0.25"/>
    <row r="53" spans="1:7" s="22" customFormat="1" x14ac:dyDescent="0.25"/>
    <row r="54" spans="1:7" s="22" customFormat="1" x14ac:dyDescent="0.25"/>
    <row r="55" spans="1:7" s="22" customFormat="1" x14ac:dyDescent="0.25"/>
    <row r="56" spans="1:7" s="22" customFormat="1" x14ac:dyDescent="0.25"/>
    <row r="57" spans="1:7" s="22" customFormat="1" x14ac:dyDescent="0.25"/>
  </sheetData>
  <mergeCells count="5">
    <mergeCell ref="A1:G1"/>
    <mergeCell ref="A2:G2"/>
    <mergeCell ref="A3:G3"/>
    <mergeCell ref="A4:C4"/>
    <mergeCell ref="E4:G4"/>
  </mergeCells>
  <pageMargins left="0.23622047244094491" right="0.23622047244094491" top="0.74803149606299213" bottom="0.74803149606299213" header="0.31496062992125984" footer="0.31496062992125984"/>
  <pageSetup paperSize="5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2018-01-23T20:04:04Z</cp:lastPrinted>
  <dcterms:created xsi:type="dcterms:W3CDTF">2018-01-23T20:02:42Z</dcterms:created>
  <dcterms:modified xsi:type="dcterms:W3CDTF">2018-01-23T20:04:35Z</dcterms:modified>
</cp:coreProperties>
</file>